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770" firstSheet="5" activeTab="5"/>
  </bookViews>
  <sheets>
    <sheet name="收支预算总表" sheetId="4" r:id="rId1"/>
    <sheet name="部门收入总表" sheetId="1" r:id="rId2"/>
    <sheet name="部门支出总表" sheetId="5" r:id="rId3"/>
    <sheet name="财政拨款收支总表" sheetId="2" r:id="rId4"/>
    <sheet name="一般公共预算支出表" sheetId="9" r:id="rId5"/>
    <sheet name="一般公共预算基本支出表" sheetId="7" r:id="rId6"/>
    <sheet name="一般公共预算“三公”经费支出表" sheetId="10" r:id="rId7"/>
    <sheet name="政府性基金预算支出表" sheetId="3" r:id="rId8"/>
  </sheets>
  <calcPr calcId="144525"/>
</workbook>
</file>

<file path=xl/sharedStrings.xml><?xml version="1.0" encoding="utf-8"?>
<sst xmlns="http://schemas.openxmlformats.org/spreadsheetml/2006/main" count="138">
  <si>
    <t>收支预算总表</t>
  </si>
  <si>
    <t>填报单位：靖安县人民法院</t>
  </si>
  <si>
    <t>单位：万元</t>
  </si>
  <si>
    <t>收入</t>
  </si>
  <si>
    <t>支出</t>
  </si>
  <si>
    <t>项目</t>
  </si>
  <si>
    <t>预算数</t>
  </si>
  <si>
    <t>项目（按支出功能科目类级）</t>
  </si>
  <si>
    <t>一、财政拨款</t>
  </si>
  <si>
    <t>公共安全支出</t>
  </si>
  <si>
    <t xml:space="preserve">    一般公共预算拨款收入</t>
  </si>
  <si>
    <t>社会保障与就业支出</t>
  </si>
  <si>
    <t xml:space="preserve">    政府性基金预算拨款收入</t>
  </si>
  <si>
    <t>医疗卫生与计划生育支出</t>
  </si>
  <si>
    <t xml:space="preserve">    专项收入</t>
  </si>
  <si>
    <t>住房保障支出</t>
  </si>
  <si>
    <t xml:space="preserve">    预算内投资收入</t>
  </si>
  <si>
    <t>二、事业收入</t>
  </si>
  <si>
    <t>三、事业单位经营收入</t>
  </si>
  <si>
    <t>四、其他收入</t>
  </si>
  <si>
    <t>五、附属单位上缴收入</t>
  </si>
  <si>
    <t>六、上级补助收入</t>
  </si>
  <si>
    <t>本年收入合计</t>
  </si>
  <si>
    <t>本年支出合计</t>
  </si>
  <si>
    <t>七、用事业基金弥补收支差额</t>
  </si>
  <si>
    <t>结转下年</t>
  </si>
  <si>
    <t>八、上年结转</t>
  </si>
  <si>
    <t xml:space="preserve">    财政拨款结转</t>
  </si>
  <si>
    <t xml:space="preserve">    其他资金结转</t>
  </si>
  <si>
    <t>收入总计</t>
  </si>
  <si>
    <t>支出总计</t>
  </si>
  <si>
    <t>部门收入预算总表</t>
  </si>
  <si>
    <t>支出功能分类科目</t>
  </si>
  <si>
    <t>合计</t>
  </si>
  <si>
    <t>上年结转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</si>
  <si>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</si>
  <si>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</si>
  <si>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</si>
  <si>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</si>
  <si>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</si>
  <si>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</si>
  <si>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</si>
  <si>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一般公共预算拨款收入</t>
  </si>
  <si>
    <t>政府性基金预算拨款收入</t>
  </si>
  <si>
    <t>专项收入</t>
  </si>
  <si>
    <t>预算内投资收入</t>
  </si>
  <si>
    <t>小计</t>
  </si>
  <si>
    <t>其中：教育收费</t>
  </si>
  <si>
    <t>科目编码</t>
  </si>
  <si>
    <t>科目名称</t>
  </si>
  <si>
    <t>行政运行（法院）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</si>
  <si>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</si>
  <si>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</si>
  <si>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</si>
  <si>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事业单位医疗</t>
  </si>
  <si>
    <t xml:space="preserve">      住房公积金</t>
  </si>
  <si>
    <t>部门支出预算总表</t>
  </si>
  <si>
    <t>基本支出</t>
  </si>
  <si>
    <t>项目支出</t>
  </si>
  <si>
    <t>事业单位经营支出</t>
  </si>
  <si>
    <t>上缴上级支持</t>
  </si>
  <si>
    <t>对附属单位补助支出</t>
  </si>
  <si>
    <t>财政拨款收支总表</t>
  </si>
  <si>
    <t>项目                  （按支出功能科目类级）</t>
  </si>
  <si>
    <t>一般公共预算支出</t>
  </si>
  <si>
    <t>政府性基金预算支出</t>
  </si>
  <si>
    <t>一、财政拨款收入</t>
  </si>
  <si>
    <t>一、本年支出</t>
  </si>
  <si>
    <t>二、上年结转</t>
  </si>
  <si>
    <t xml:space="preserve">    一般公共预算拨款结转</t>
  </si>
  <si>
    <t xml:space="preserve">    政府性基金预算拨款结转</t>
  </si>
  <si>
    <t>一般公共预算支出表</t>
  </si>
  <si>
    <t>2017年预算数</t>
  </si>
  <si>
    <t>一般公共预算基本支出表</t>
  </si>
  <si>
    <t>支出经济分类科目</t>
  </si>
  <si>
    <t>2017年基本支出</t>
  </si>
  <si>
    <t>人员经费</t>
  </si>
  <si>
    <t>公用经费</t>
  </si>
  <si>
    <t>301</t>
  </si>
  <si>
    <t>工资福利支出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</si>
  <si>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01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</si>
  <si>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基本工资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</si>
  <si>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03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</si>
  <si>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津贴补贴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</si>
  <si>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04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</si>
  <si>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奖金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</si>
  <si>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05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</si>
  <si>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社会保障缴费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</si>
  <si>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09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</si>
  <si>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职业年金缴费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</si>
  <si>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99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</si>
  <si>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其他工资福利支出</t>
    </r>
  </si>
  <si>
    <t>302</t>
  </si>
  <si>
    <t>商品和服务支出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</si>
  <si>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办公费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</si>
  <si>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02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</si>
  <si>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印刷费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</si>
  <si>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水费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</si>
  <si>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06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</si>
  <si>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电费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</si>
  <si>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07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</si>
  <si>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邮电费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</si>
  <si>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11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</si>
  <si>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差旅费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</si>
  <si>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13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</si>
  <si>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维修(护)费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</si>
  <si>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15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</si>
  <si>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会议费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</si>
  <si>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16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</si>
  <si>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培训费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</si>
  <si>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17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</si>
  <si>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公务接待费</t>
    </r>
  </si>
  <si>
    <t xml:space="preserve">  26</t>
  </si>
  <si>
    <t xml:space="preserve">  劳务费</t>
  </si>
  <si>
    <t xml:space="preserve">  31</t>
  </si>
  <si>
    <t xml:space="preserve">  公务用车运行维护费</t>
  </si>
  <si>
    <t xml:space="preserve">  28</t>
  </si>
  <si>
    <t xml:space="preserve">  工会经费</t>
  </si>
  <si>
    <t xml:space="preserve">  99</t>
  </si>
  <si>
    <t xml:space="preserve">  其他商品和服务支出</t>
  </si>
  <si>
    <t>303</t>
  </si>
  <si>
    <t>对个人和家庭的补助</t>
  </si>
  <si>
    <t xml:space="preserve">  05</t>
  </si>
  <si>
    <t xml:space="preserve">  生活补助</t>
  </si>
  <si>
    <t xml:space="preserve">  09</t>
  </si>
  <si>
    <t xml:space="preserve">  奖励金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</si>
  <si>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住房公积金</t>
    </r>
  </si>
  <si>
    <t>其它对个人和家庭的补助</t>
  </si>
  <si>
    <t>一般公共预算“三公”经费支出表</t>
  </si>
  <si>
    <t>因公出国（境）费</t>
  </si>
  <si>
    <t>公务接待费</t>
  </si>
  <si>
    <t>公务用车运行维护费</t>
  </si>
  <si>
    <t>公务用车购置</t>
  </si>
  <si>
    <t>政府性基金预算支出表</t>
  </si>
  <si>
    <t>类</t>
  </si>
  <si>
    <t>款</t>
  </si>
  <si>
    <t>项</t>
  </si>
  <si>
    <t>……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</si>
</sst>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_);[Red]\(0.0000\)"/>
    <numFmt numFmtId="177" formatCode="0.0000_ "/>
  </numFmts>
  <fonts count="28"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20"/>
      <color indexed="8"/>
      <name val="仿宋_GB2312"/>
      <charset val="134"/>
    </font>
    <font>
      <sz val="12"/>
      <name val="宋体"/>
      <charset val="134"/>
    </font>
    <font>
      <sz val="20"/>
      <name val="仿宋_GB2312"/>
      <charset val="134"/>
    </font>
    <font>
      <sz val="12"/>
      <name val="仿宋_GB2312"/>
      <charset val="134"/>
    </font>
    <font>
      <b/>
      <sz val="20"/>
      <color indexed="8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3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1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9" fillId="4" borderId="1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>
      <alignment vertical="center"/>
    </xf>
    <xf numFmtId="0" fontId="3" fillId="0" borderId="0" xfId="49" applyAlignment="1">
      <alignment horizontal="center" vertical="center"/>
    </xf>
    <xf numFmtId="0" fontId="3" fillId="0" borderId="0" xfId="49">
      <alignment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left" vertical="center"/>
    </xf>
    <xf numFmtId="0" fontId="5" fillId="0" borderId="9" xfId="49" applyFont="1" applyBorder="1" applyAlignment="1">
      <alignment horizontal="center" vertical="center"/>
    </xf>
    <xf numFmtId="177" fontId="5" fillId="0" borderId="9" xfId="49" applyNumberFormat="1" applyFont="1" applyBorder="1" applyAlignment="1">
      <alignment vertical="center"/>
    </xf>
    <xf numFmtId="177" fontId="5" fillId="0" borderId="9" xfId="49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176" fontId="1" fillId="0" borderId="9" xfId="0" applyNumberFormat="1" applyFont="1" applyBorder="1" applyAlignment="1">
      <alignment horizontal="center" vertical="center" wrapText="1"/>
    </xf>
    <xf numFmtId="176" fontId="7" fillId="0" borderId="9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177" fontId="1" fillId="0" borderId="9" xfId="0" applyNumberFormat="1" applyFont="1" applyBorder="1" applyAlignment="1">
      <alignment horizontal="center" vertical="center" wrapText="1"/>
    </xf>
    <xf numFmtId="177" fontId="7" fillId="0" borderId="9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 wrapText="1"/>
    </xf>
    <xf numFmtId="177" fontId="1" fillId="0" borderId="9" xfId="0" applyNumberFormat="1" applyFont="1" applyBorder="1">
      <alignment vertical="center"/>
    </xf>
    <xf numFmtId="0" fontId="1" fillId="0" borderId="9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7" fontId="1" fillId="0" borderId="9" xfId="0" applyNumberFormat="1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8"/>
  <sheetViews>
    <sheetView workbookViewId="0">
      <selection activeCell="D7" sqref="D7:D10"/>
    </sheetView>
  </sheetViews>
  <sheetFormatPr defaultColWidth="9" defaultRowHeight="14" outlineLevelCol="3"/>
  <cols>
    <col min="1" max="1" width="52.6272727272727" style="40" customWidth="1"/>
    <col min="2" max="2" width="32.3727272727273" style="40" customWidth="1"/>
    <col min="3" max="3" width="43.3727272727273" style="40" customWidth="1"/>
    <col min="4" max="4" width="26.6272727272727" style="40" customWidth="1"/>
    <col min="5" max="16384" width="9" style="40"/>
  </cols>
  <sheetData>
    <row r="1" ht="22.5" customHeight="1" spans="1:1">
      <c r="A1" s="41"/>
    </row>
    <row r="2" ht="40.5" customHeight="1" spans="1:4">
      <c r="A2" s="22" t="s">
        <v>0</v>
      </c>
      <c r="B2" s="22"/>
      <c r="C2" s="22"/>
      <c r="D2" s="22"/>
    </row>
    <row r="3" ht="14.25" customHeight="1" spans="1:4">
      <c r="A3" s="22"/>
      <c r="B3" s="22"/>
      <c r="C3" s="22"/>
      <c r="D3" s="22"/>
    </row>
    <row r="4" ht="22.5" customHeight="1" spans="1:4">
      <c r="A4" s="42" t="s">
        <v>1</v>
      </c>
      <c r="B4" s="43"/>
      <c r="C4" s="43"/>
      <c r="D4" s="25" t="s">
        <v>2</v>
      </c>
    </row>
    <row r="5" ht="23.25" customHeight="1" spans="1:4">
      <c r="A5" s="11" t="s">
        <v>3</v>
      </c>
      <c r="B5" s="11"/>
      <c r="C5" s="11" t="s">
        <v>4</v>
      </c>
      <c r="D5" s="11"/>
    </row>
    <row r="6" ht="33.75" customHeight="1" spans="1:4">
      <c r="A6" s="11" t="s">
        <v>5</v>
      </c>
      <c r="B6" s="11" t="s">
        <v>6</v>
      </c>
      <c r="C6" s="11" t="s">
        <v>7</v>
      </c>
      <c r="D6" s="11" t="s">
        <v>6</v>
      </c>
    </row>
    <row r="7" ht="18" customHeight="1" spans="1:4">
      <c r="A7" s="39" t="s">
        <v>8</v>
      </c>
      <c r="B7" s="37">
        <v>1257.9268</v>
      </c>
      <c r="C7" s="39" t="s">
        <v>9</v>
      </c>
      <c r="D7" s="37">
        <v>1725.183</v>
      </c>
    </row>
    <row r="8" ht="18" customHeight="1" spans="1:4">
      <c r="A8" s="39" t="s">
        <v>10</v>
      </c>
      <c r="B8" s="37">
        <v>1257.9268</v>
      </c>
      <c r="C8" s="39" t="s">
        <v>11</v>
      </c>
      <c r="D8" s="37">
        <v>39.3095</v>
      </c>
    </row>
    <row r="9" ht="18" customHeight="1" spans="1:4">
      <c r="A9" s="39" t="s">
        <v>12</v>
      </c>
      <c r="B9" s="44"/>
      <c r="C9" s="39" t="s">
        <v>13</v>
      </c>
      <c r="D9" s="37">
        <v>12.9429</v>
      </c>
    </row>
    <row r="10" ht="18" customHeight="1" spans="1:4">
      <c r="A10" s="39" t="s">
        <v>14</v>
      </c>
      <c r="B10" s="44"/>
      <c r="C10" s="39" t="s">
        <v>15</v>
      </c>
      <c r="D10" s="37">
        <v>80.4914</v>
      </c>
    </row>
    <row r="11" ht="18" customHeight="1" spans="1:4">
      <c r="A11" s="39" t="s">
        <v>16</v>
      </c>
      <c r="B11" s="44"/>
      <c r="C11" s="39"/>
      <c r="D11" s="37"/>
    </row>
    <row r="12" ht="18" customHeight="1" spans="1:4">
      <c r="A12" s="39" t="s">
        <v>17</v>
      </c>
      <c r="B12" s="44"/>
      <c r="C12" s="39"/>
      <c r="D12" s="37"/>
    </row>
    <row r="13" ht="18" customHeight="1" spans="1:4">
      <c r="A13" s="39" t="s">
        <v>18</v>
      </c>
      <c r="B13" s="44"/>
      <c r="C13" s="39"/>
      <c r="D13" s="37"/>
    </row>
    <row r="14" ht="18" customHeight="1" spans="1:4">
      <c r="A14" s="39" t="s">
        <v>19</v>
      </c>
      <c r="B14" s="44"/>
      <c r="C14" s="39"/>
      <c r="D14" s="37"/>
    </row>
    <row r="15" ht="18" customHeight="1" spans="1:4">
      <c r="A15" s="39" t="s">
        <v>20</v>
      </c>
      <c r="B15" s="44"/>
      <c r="C15" s="39"/>
      <c r="D15" s="37"/>
    </row>
    <row r="16" ht="18" customHeight="1" spans="1:4">
      <c r="A16" s="39" t="s">
        <v>21</v>
      </c>
      <c r="B16" s="44"/>
      <c r="C16" s="39"/>
      <c r="D16" s="37"/>
    </row>
    <row r="17" ht="18" customHeight="1" spans="1:4">
      <c r="A17" s="39"/>
      <c r="B17" s="44"/>
      <c r="C17" s="39"/>
      <c r="D17" s="37"/>
    </row>
    <row r="18" ht="18" customHeight="1" spans="1:4">
      <c r="A18" s="11" t="s">
        <v>22</v>
      </c>
      <c r="B18" s="37">
        <v>1257.9268</v>
      </c>
      <c r="C18" s="11" t="s">
        <v>23</v>
      </c>
      <c r="D18" s="37">
        <v>1857.9268</v>
      </c>
    </row>
    <row r="19" ht="18" customHeight="1" spans="1:4">
      <c r="A19" s="39" t="s">
        <v>24</v>
      </c>
      <c r="B19" s="44"/>
      <c r="C19" s="39" t="s">
        <v>25</v>
      </c>
      <c r="D19" s="37"/>
    </row>
    <row r="20" ht="18" customHeight="1" spans="1:4">
      <c r="A20" s="39" t="s">
        <v>26</v>
      </c>
      <c r="B20" s="37">
        <v>600</v>
      </c>
      <c r="C20" s="39"/>
      <c r="D20" s="37"/>
    </row>
    <row r="21" ht="18" customHeight="1" spans="1:4">
      <c r="A21" s="39" t="s">
        <v>27</v>
      </c>
      <c r="B21" s="37">
        <v>600</v>
      </c>
      <c r="C21" s="39"/>
      <c r="D21" s="37"/>
    </row>
    <row r="22" ht="18" customHeight="1" spans="1:4">
      <c r="A22" s="39" t="s">
        <v>28</v>
      </c>
      <c r="B22" s="44"/>
      <c r="C22" s="39"/>
      <c r="D22" s="37"/>
    </row>
    <row r="23" ht="18" customHeight="1" spans="1:4">
      <c r="A23" s="11" t="s">
        <v>29</v>
      </c>
      <c r="B23" s="37">
        <v>1857.9268</v>
      </c>
      <c r="C23" s="11" t="s">
        <v>30</v>
      </c>
      <c r="D23" s="37">
        <v>1857.9268</v>
      </c>
    </row>
    <row r="24" ht="15" spans="1:4">
      <c r="A24" s="42"/>
      <c r="B24" s="42"/>
      <c r="C24" s="42"/>
      <c r="D24" s="42"/>
    </row>
    <row r="25" ht="15" spans="1:4">
      <c r="A25" s="42"/>
      <c r="B25" s="42"/>
      <c r="C25" s="42"/>
      <c r="D25" s="42"/>
    </row>
    <row r="26" ht="15" spans="1:4">
      <c r="A26" s="42"/>
      <c r="B26" s="42"/>
      <c r="C26" s="42"/>
      <c r="D26" s="42"/>
    </row>
    <row r="27" ht="15" spans="1:4">
      <c r="A27" s="42"/>
      <c r="B27" s="42"/>
      <c r="C27" s="42"/>
      <c r="D27" s="42"/>
    </row>
    <row r="28" ht="15" spans="1:4">
      <c r="A28" s="42"/>
      <c r="B28" s="42"/>
      <c r="C28" s="42"/>
      <c r="D28" s="42"/>
    </row>
    <row r="29" ht="15" spans="1:4">
      <c r="A29" s="42"/>
      <c r="B29" s="42"/>
      <c r="C29" s="42"/>
      <c r="D29" s="42"/>
    </row>
    <row r="30" ht="15" spans="1:4">
      <c r="A30" s="42"/>
      <c r="B30" s="42"/>
      <c r="C30" s="42"/>
      <c r="D30" s="42"/>
    </row>
    <row r="31" ht="15" spans="1:4">
      <c r="A31" s="42"/>
      <c r="B31" s="42"/>
      <c r="C31" s="42"/>
      <c r="D31" s="42"/>
    </row>
    <row r="32" spans="1:4">
      <c r="A32" s="41"/>
      <c r="B32" s="41"/>
      <c r="C32" s="41"/>
      <c r="D32" s="41"/>
    </row>
    <row r="33" spans="1:4">
      <c r="A33" s="41"/>
      <c r="B33" s="41"/>
      <c r="C33" s="41"/>
      <c r="D33" s="41"/>
    </row>
    <row r="34" spans="1:4">
      <c r="A34" s="41"/>
      <c r="B34" s="41"/>
      <c r="C34" s="41"/>
      <c r="D34" s="41"/>
    </row>
    <row r="35" spans="1:4">
      <c r="A35" s="41"/>
      <c r="B35" s="41"/>
      <c r="C35" s="41"/>
      <c r="D35" s="41"/>
    </row>
    <row r="36" spans="1:4">
      <c r="A36" s="41"/>
      <c r="B36" s="41"/>
      <c r="C36" s="41"/>
      <c r="D36" s="41"/>
    </row>
    <row r="37" spans="1:4">
      <c r="A37" s="41"/>
      <c r="B37" s="41"/>
      <c r="C37" s="41"/>
      <c r="D37" s="41"/>
    </row>
    <row r="38" spans="1:4">
      <c r="A38" s="41"/>
      <c r="B38" s="41"/>
      <c r="C38" s="41"/>
      <c r="D38" s="41"/>
    </row>
  </sheetData>
  <mergeCells count="3">
    <mergeCell ref="A2:D2"/>
    <mergeCell ref="A5:B5"/>
    <mergeCell ref="C5:D5"/>
  </mergeCells>
  <printOptions horizontalCentered="1"/>
  <pageMargins left="0.707638888888889" right="0.707638888888889" top="0.747916666666667" bottom="0.747916666666667" header="0.313888888888889" footer="0.313888888888889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0"/>
  <sheetViews>
    <sheetView topLeftCell="A10" workbookViewId="0">
      <selection activeCell="E8" sqref="E8:E12"/>
    </sheetView>
  </sheetViews>
  <sheetFormatPr defaultColWidth="9" defaultRowHeight="14"/>
  <cols>
    <col min="1" max="1" width="9.18181818181818"/>
    <col min="2" max="2" width="9" customWidth="1"/>
    <col min="3" max="3" width="11.2727272727273" customWidth="1"/>
    <col min="5" max="5" width="11.6363636363636" customWidth="1"/>
    <col min="15" max="15" width="12.7545454545455" customWidth="1"/>
  </cols>
  <sheetData>
    <row r="1" ht="25.5" spans="1:15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s="1" customFormat="1" ht="15" spans="1:15">
      <c r="A3" s="3" t="s">
        <v>1</v>
      </c>
      <c r="B3" s="3"/>
      <c r="C3" s="3"/>
      <c r="D3" s="3"/>
      <c r="O3" s="1" t="s">
        <v>2</v>
      </c>
    </row>
    <row r="4" s="1" customFormat="1" ht="15" spans="1:15">
      <c r="A4" s="11" t="s">
        <v>32</v>
      </c>
      <c r="B4" s="11"/>
      <c r="C4" s="11" t="s">
        <v>33</v>
      </c>
      <c r="D4" s="11" t="s">
        <v>34</v>
      </c>
      <c r="E4" s="11" t="s">
        <v>35</v>
      </c>
      <c r="F4" s="11"/>
      <c r="G4" s="11"/>
      <c r="H4" s="11"/>
      <c r="I4" s="11" t="s">
        <v>36</v>
      </c>
      <c r="J4" s="11"/>
      <c r="K4" s="11" t="s">
        <v>37</v>
      </c>
      <c r="L4" s="11" t="s">
        <v>38</v>
      </c>
      <c r="M4" s="11" t="s">
        <v>39</v>
      </c>
      <c r="N4" s="11" t="s">
        <v>40</v>
      </c>
      <c r="O4" s="11" t="s">
        <v>41</v>
      </c>
    </row>
    <row r="5" s="1" customFormat="1" ht="60" spans="1:15">
      <c r="A5" s="11"/>
      <c r="B5" s="11"/>
      <c r="C5" s="11"/>
      <c r="D5" s="11"/>
      <c r="E5" s="11" t="s">
        <v>42</v>
      </c>
      <c r="F5" s="11" t="s">
        <v>43</v>
      </c>
      <c r="G5" s="11" t="s">
        <v>44</v>
      </c>
      <c r="H5" s="11" t="s">
        <v>45</v>
      </c>
      <c r="I5" s="11" t="s">
        <v>46</v>
      </c>
      <c r="J5" s="11" t="s">
        <v>47</v>
      </c>
      <c r="K5" s="11"/>
      <c r="L5" s="11"/>
      <c r="M5" s="11"/>
      <c r="N5" s="11"/>
      <c r="O5" s="11"/>
    </row>
    <row r="6" s="1" customFormat="1" ht="15" spans="1:15">
      <c r="A6" s="12" t="s">
        <v>48</v>
      </c>
      <c r="B6" s="12" t="s">
        <v>49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="1" customFormat="1" ht="26" spans="1:15">
      <c r="A7" s="12">
        <v>2040501</v>
      </c>
      <c r="B7" s="33" t="s">
        <v>50</v>
      </c>
      <c r="C7" s="38">
        <f>SUM(+D7+E7)</f>
        <v>1725.183</v>
      </c>
      <c r="D7" s="12">
        <v>600</v>
      </c>
      <c r="E7" s="35">
        <v>1125.183</v>
      </c>
      <c r="F7" s="12"/>
      <c r="G7" s="12"/>
      <c r="H7" s="12"/>
      <c r="I7" s="12"/>
      <c r="J7" s="12"/>
      <c r="K7" s="12"/>
      <c r="L7" s="12"/>
      <c r="M7" s="12"/>
      <c r="N7" s="12"/>
      <c r="O7" s="12"/>
    </row>
    <row r="8" s="1" customFormat="1" ht="39" spans="1:15">
      <c r="A8" s="12">
        <v>2080502</v>
      </c>
      <c r="B8" s="33" t="s">
        <v>51</v>
      </c>
      <c r="C8" s="38">
        <f t="shared" ref="C8:C12" si="0">SUM(E8)</f>
        <v>1.072</v>
      </c>
      <c r="D8" s="12"/>
      <c r="E8" s="35">
        <v>1.072</v>
      </c>
      <c r="F8" s="12"/>
      <c r="G8" s="12"/>
      <c r="H8" s="12"/>
      <c r="I8" s="12"/>
      <c r="J8" s="12"/>
      <c r="K8" s="12"/>
      <c r="L8" s="12"/>
      <c r="M8" s="12"/>
      <c r="N8" s="12"/>
      <c r="O8" s="12"/>
    </row>
    <row r="9" s="1" customFormat="1" ht="65" spans="1:15">
      <c r="A9" s="12">
        <v>2080505</v>
      </c>
      <c r="B9" s="33" t="s">
        <v>52</v>
      </c>
      <c r="C9" s="38">
        <f t="shared" si="0"/>
        <v>56.7281</v>
      </c>
      <c r="D9" s="12"/>
      <c r="E9" s="35">
        <v>56.7281</v>
      </c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="1" customFormat="1" ht="65" spans="1:15">
      <c r="A10" s="12">
        <v>2080506</v>
      </c>
      <c r="B10" s="33" t="s">
        <v>53</v>
      </c>
      <c r="C10" s="38">
        <f t="shared" si="0"/>
        <v>22.6913</v>
      </c>
      <c r="D10" s="12"/>
      <c r="E10" s="35">
        <v>22.6913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="1" customFormat="1" ht="39" spans="1:15">
      <c r="A11" s="12">
        <v>2101102</v>
      </c>
      <c r="B11" s="33" t="s">
        <v>54</v>
      </c>
      <c r="C11" s="38">
        <f t="shared" si="0"/>
        <v>12.9429</v>
      </c>
      <c r="D11" s="12"/>
      <c r="E11" s="35">
        <v>12.9429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="1" customFormat="1" ht="26" spans="1:15">
      <c r="A12" s="12">
        <v>2210201</v>
      </c>
      <c r="B12" s="33" t="s">
        <v>55</v>
      </c>
      <c r="C12" s="38">
        <f t="shared" si="0"/>
        <v>39.3095</v>
      </c>
      <c r="D12" s="12"/>
      <c r="E12" s="35">
        <v>39.3095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="1" customFormat="1" ht="15" spans="1:15">
      <c r="A13" s="12"/>
      <c r="B13" s="12"/>
      <c r="C13" s="38"/>
      <c r="D13" s="12"/>
      <c r="E13" s="38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="1" customFormat="1" ht="15" spans="1:15">
      <c r="A14" s="12"/>
      <c r="B14" s="12"/>
      <c r="C14" s="38"/>
      <c r="D14" s="12"/>
      <c r="E14" s="38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="1" customFormat="1" ht="15" spans="1:15">
      <c r="A15" s="12"/>
      <c r="B15" s="12"/>
      <c r="C15" s="38"/>
      <c r="D15" s="12"/>
      <c r="E15" s="38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="1" customFormat="1" ht="15" spans="1:15">
      <c r="A16" s="12"/>
      <c r="B16" s="12"/>
      <c r="C16" s="38"/>
      <c r="D16" s="12"/>
      <c r="E16" s="38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="1" customFormat="1" ht="15" spans="1:15">
      <c r="A17" s="12"/>
      <c r="B17" s="12"/>
      <c r="C17" s="38"/>
      <c r="D17" s="12"/>
      <c r="E17" s="38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="1" customFormat="1" ht="15" spans="1:15">
      <c r="A18" s="12"/>
      <c r="B18" s="12"/>
      <c r="C18" s="38"/>
      <c r="D18" s="12"/>
      <c r="E18" s="38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="1" customFormat="1" ht="15" spans="1:15">
      <c r="A19" s="12"/>
      <c r="B19" s="12"/>
      <c r="C19" s="38"/>
      <c r="D19" s="12"/>
      <c r="E19" s="38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="1" customFormat="1" ht="15" spans="1:15">
      <c r="A20" s="32" t="s">
        <v>33</v>
      </c>
      <c r="B20" s="32"/>
      <c r="C20" s="38">
        <f>SUM(E20+D20)</f>
        <v>1857.9268</v>
      </c>
      <c r="D20" s="12">
        <f>D7</f>
        <v>600</v>
      </c>
      <c r="E20" s="38">
        <f>SUM(E7:E12)</f>
        <v>1257.9268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</row>
  </sheetData>
  <mergeCells count="13">
    <mergeCell ref="A1:O1"/>
    <mergeCell ref="A3:D3"/>
    <mergeCell ref="E4:H4"/>
    <mergeCell ref="I4:J4"/>
    <mergeCell ref="A20:B20"/>
    <mergeCell ref="C4:C5"/>
    <mergeCell ref="D4:D5"/>
    <mergeCell ref="K4:K5"/>
    <mergeCell ref="L4:L5"/>
    <mergeCell ref="M4:M5"/>
    <mergeCell ref="N4:N5"/>
    <mergeCell ref="O4:O5"/>
    <mergeCell ref="A4:B5"/>
  </mergeCells>
  <printOptions horizontalCentered="1"/>
  <pageMargins left="0.707638888888889" right="0.707638888888889" top="0.747916666666667" bottom="0.747916666666667" header="0.313888888888889" footer="0.313888888888889"/>
  <pageSetup paperSize="9" scale="9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"/>
  <sheetViews>
    <sheetView workbookViewId="0">
      <selection activeCell="C14" sqref="C14"/>
    </sheetView>
  </sheetViews>
  <sheetFormatPr defaultColWidth="9" defaultRowHeight="14" outlineLevelCol="7"/>
  <cols>
    <col min="1" max="2" width="15.2545454545455" style="21" customWidth="1"/>
    <col min="3" max="8" width="14.6272727272727" style="21" customWidth="1"/>
    <col min="9" max="16384" width="9" style="21"/>
  </cols>
  <sheetData>
    <row r="1" ht="33.75" customHeight="1" spans="1:8">
      <c r="A1" s="22" t="s">
        <v>56</v>
      </c>
      <c r="B1" s="22"/>
      <c r="C1" s="22"/>
      <c r="D1" s="22"/>
      <c r="E1" s="22"/>
      <c r="F1" s="22"/>
      <c r="G1" s="22"/>
      <c r="H1" s="22"/>
    </row>
    <row r="3" ht="21.75" customHeight="1" spans="1:8">
      <c r="A3" s="23" t="s">
        <v>1</v>
      </c>
      <c r="B3" s="23"/>
      <c r="C3" s="23"/>
      <c r="D3" s="24"/>
      <c r="E3" s="24"/>
      <c r="F3" s="24"/>
      <c r="G3" s="24"/>
      <c r="H3" s="25" t="s">
        <v>2</v>
      </c>
    </row>
    <row r="4" ht="33" customHeight="1" spans="1:8">
      <c r="A4" s="11" t="s">
        <v>32</v>
      </c>
      <c r="B4" s="11"/>
      <c r="C4" s="11" t="s">
        <v>33</v>
      </c>
      <c r="D4" s="11" t="s">
        <v>57</v>
      </c>
      <c r="E4" s="11" t="s">
        <v>58</v>
      </c>
      <c r="F4" s="11" t="s">
        <v>59</v>
      </c>
      <c r="G4" s="11" t="s">
        <v>60</v>
      </c>
      <c r="H4" s="11" t="s">
        <v>61</v>
      </c>
    </row>
    <row r="5" ht="18.75" customHeight="1" spans="1:8">
      <c r="A5" s="11"/>
      <c r="B5" s="11"/>
      <c r="C5" s="11"/>
      <c r="D5" s="11"/>
      <c r="E5" s="11"/>
      <c r="F5" s="11"/>
      <c r="G5" s="11"/>
      <c r="H5" s="11"/>
    </row>
    <row r="6" ht="24.95" customHeight="1" spans="1:8">
      <c r="A6" s="11" t="s">
        <v>48</v>
      </c>
      <c r="B6" s="11" t="s">
        <v>49</v>
      </c>
      <c r="C6" s="11"/>
      <c r="D6" s="11"/>
      <c r="E6" s="11"/>
      <c r="F6" s="11"/>
      <c r="G6" s="11"/>
      <c r="H6" s="11"/>
    </row>
    <row r="7" ht="38.25" customHeight="1" spans="1:8">
      <c r="A7" s="12">
        <v>2040501</v>
      </c>
      <c r="B7" s="33" t="s">
        <v>50</v>
      </c>
      <c r="C7" s="34">
        <f>SUM(D7,E7)</f>
        <v>1725.183</v>
      </c>
      <c r="D7" s="34">
        <v>654.1082</v>
      </c>
      <c r="E7" s="34">
        <v>1071.0748</v>
      </c>
      <c r="F7" s="11"/>
      <c r="G7" s="11"/>
      <c r="H7" s="11"/>
    </row>
    <row r="8" ht="24.95" customHeight="1" spans="1:8">
      <c r="A8" s="12">
        <v>2080502</v>
      </c>
      <c r="B8" s="33" t="s">
        <v>51</v>
      </c>
      <c r="C8" s="34">
        <f t="shared" ref="C8:C14" si="0">SUM(D8,E8)</f>
        <v>1.072</v>
      </c>
      <c r="D8" s="35">
        <v>1.072</v>
      </c>
      <c r="E8" s="34"/>
      <c r="F8" s="11"/>
      <c r="G8" s="11"/>
      <c r="H8" s="11"/>
    </row>
    <row r="9" ht="39.75" customHeight="1" spans="1:8">
      <c r="A9" s="12">
        <v>2080505</v>
      </c>
      <c r="B9" s="33" t="s">
        <v>52</v>
      </c>
      <c r="C9" s="34">
        <f t="shared" si="0"/>
        <v>56.7281</v>
      </c>
      <c r="D9" s="35">
        <v>56.7281</v>
      </c>
      <c r="E9" s="34"/>
      <c r="F9" s="11"/>
      <c r="G9" s="11"/>
      <c r="H9" s="11"/>
    </row>
    <row r="10" ht="24.95" customHeight="1" spans="1:8">
      <c r="A10" s="12">
        <v>2080506</v>
      </c>
      <c r="B10" s="33" t="s">
        <v>53</v>
      </c>
      <c r="C10" s="34">
        <f t="shared" si="0"/>
        <v>22.6913</v>
      </c>
      <c r="D10" s="35">
        <v>22.6913</v>
      </c>
      <c r="E10" s="34"/>
      <c r="F10" s="11"/>
      <c r="G10" s="11"/>
      <c r="H10" s="11"/>
    </row>
    <row r="11" ht="24.95" customHeight="1" spans="1:8">
      <c r="A11" s="12">
        <v>2101102</v>
      </c>
      <c r="B11" s="33" t="s">
        <v>54</v>
      </c>
      <c r="C11" s="34">
        <f t="shared" si="0"/>
        <v>12.9429</v>
      </c>
      <c r="D11" s="35">
        <v>12.9429</v>
      </c>
      <c r="E11" s="34"/>
      <c r="F11" s="11"/>
      <c r="G11" s="11"/>
      <c r="H11" s="11"/>
    </row>
    <row r="12" ht="24.95" customHeight="1" spans="1:8">
      <c r="A12" s="12">
        <v>2210201</v>
      </c>
      <c r="B12" s="33" t="s">
        <v>55</v>
      </c>
      <c r="C12" s="34">
        <f t="shared" si="0"/>
        <v>39.3095</v>
      </c>
      <c r="D12" s="35">
        <v>39.3095</v>
      </c>
      <c r="E12" s="34"/>
      <c r="F12" s="11"/>
      <c r="G12" s="11"/>
      <c r="H12" s="11"/>
    </row>
    <row r="13" ht="24.95" customHeight="1" spans="1:8">
      <c r="A13" s="11"/>
      <c r="B13" s="11"/>
      <c r="C13" s="34"/>
      <c r="D13" s="34"/>
      <c r="E13" s="34"/>
      <c r="F13" s="11"/>
      <c r="G13" s="11"/>
      <c r="H13" s="11"/>
    </row>
    <row r="14" ht="24.95" customHeight="1" spans="1:8">
      <c r="A14" s="11" t="s">
        <v>33</v>
      </c>
      <c r="B14" s="11"/>
      <c r="C14" s="34">
        <f>SUM(D14,E14)</f>
        <v>1857.9268</v>
      </c>
      <c r="D14" s="34">
        <f>SUM(D7:D12)</f>
        <v>786.852</v>
      </c>
      <c r="E14" s="34">
        <f>E7</f>
        <v>1071.0748</v>
      </c>
      <c r="F14" s="11"/>
      <c r="G14" s="11"/>
      <c r="H14" s="11"/>
    </row>
  </sheetData>
  <mergeCells count="4">
    <mergeCell ref="A1:H1"/>
    <mergeCell ref="A3:C3"/>
    <mergeCell ref="A14:B14"/>
    <mergeCell ref="A4:B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"/>
  <sheetViews>
    <sheetView workbookViewId="0">
      <selection activeCell="E7" sqref="E7:E10"/>
    </sheetView>
  </sheetViews>
  <sheetFormatPr defaultColWidth="9" defaultRowHeight="14" outlineLevelCol="5"/>
  <cols>
    <col min="1" max="1" width="30.7545454545455" customWidth="1"/>
    <col min="2" max="2" width="11.3727272727273" customWidth="1"/>
    <col min="3" max="3" width="25.2545454545455" customWidth="1"/>
    <col min="4" max="4" width="14.8727272727273" customWidth="1"/>
    <col min="5" max="5" width="17.2545454545455" customWidth="1"/>
    <col min="6" max="6" width="19.2545454545455" customWidth="1"/>
  </cols>
  <sheetData>
    <row r="1" ht="25.5" spans="1:6">
      <c r="A1" s="2" t="s">
        <v>62</v>
      </c>
      <c r="B1" s="2"/>
      <c r="C1" s="2"/>
      <c r="D1" s="2"/>
      <c r="E1" s="2"/>
      <c r="F1" s="2"/>
    </row>
    <row r="3" s="1" customFormat="1" ht="15" spans="1:6">
      <c r="A3" s="3" t="s">
        <v>1</v>
      </c>
      <c r="B3" s="3"/>
      <c r="F3" s="36" t="s">
        <v>2</v>
      </c>
    </row>
    <row r="4" s="1" customFormat="1" ht="15" spans="1:6">
      <c r="A4" s="6" t="s">
        <v>3</v>
      </c>
      <c r="B4" s="8"/>
      <c r="C4" s="6" t="s">
        <v>4</v>
      </c>
      <c r="D4" s="7"/>
      <c r="E4" s="7"/>
      <c r="F4" s="8"/>
    </row>
    <row r="5" s="1" customFormat="1" ht="30" spans="1:6">
      <c r="A5" s="11" t="s">
        <v>5</v>
      </c>
      <c r="B5" s="11" t="s">
        <v>6</v>
      </c>
      <c r="C5" s="11" t="s">
        <v>63</v>
      </c>
      <c r="D5" s="11" t="s">
        <v>33</v>
      </c>
      <c r="E5" s="11" t="s">
        <v>64</v>
      </c>
      <c r="F5" s="11" t="s">
        <v>65</v>
      </c>
    </row>
    <row r="6" s="1" customFormat="1" ht="15" spans="1:6">
      <c r="A6" s="12" t="s">
        <v>66</v>
      </c>
      <c r="B6" s="37">
        <v>1257.9268</v>
      </c>
      <c r="C6" s="12" t="s">
        <v>67</v>
      </c>
      <c r="D6" s="38">
        <f t="shared" ref="D6:D10" si="0">SUM(E6:F6)</f>
        <v>1857.9268</v>
      </c>
      <c r="E6" s="38">
        <f>SUM(E7:E10)</f>
        <v>1857.9268</v>
      </c>
      <c r="F6" s="12"/>
    </row>
    <row r="7" s="1" customFormat="1" ht="15" spans="1:6">
      <c r="A7" s="12" t="s">
        <v>10</v>
      </c>
      <c r="B7" s="37">
        <v>1257.9268</v>
      </c>
      <c r="C7" s="39" t="s">
        <v>9</v>
      </c>
      <c r="D7" s="38">
        <f t="shared" si="0"/>
        <v>1725.183</v>
      </c>
      <c r="E7" s="37">
        <v>1725.183</v>
      </c>
      <c r="F7" s="12"/>
    </row>
    <row r="8" s="1" customFormat="1" ht="15" spans="1:6">
      <c r="A8" s="12" t="s">
        <v>12</v>
      </c>
      <c r="B8" s="12"/>
      <c r="C8" s="39" t="s">
        <v>11</v>
      </c>
      <c r="D8" s="38">
        <f t="shared" si="0"/>
        <v>39.3095</v>
      </c>
      <c r="E8" s="37">
        <v>39.3095</v>
      </c>
      <c r="F8" s="12"/>
    </row>
    <row r="9" s="1" customFormat="1" ht="15" spans="1:6">
      <c r="A9" s="12" t="s">
        <v>14</v>
      </c>
      <c r="B9" s="12"/>
      <c r="C9" s="39" t="s">
        <v>13</v>
      </c>
      <c r="D9" s="38">
        <f t="shared" si="0"/>
        <v>12.9429</v>
      </c>
      <c r="E9" s="37">
        <v>12.9429</v>
      </c>
      <c r="F9" s="12"/>
    </row>
    <row r="10" s="1" customFormat="1" ht="15" spans="1:6">
      <c r="A10" s="12" t="s">
        <v>16</v>
      </c>
      <c r="B10" s="12"/>
      <c r="C10" s="39" t="s">
        <v>15</v>
      </c>
      <c r="D10" s="38">
        <f t="shared" si="0"/>
        <v>80.4914</v>
      </c>
      <c r="E10" s="37">
        <v>80.4914</v>
      </c>
      <c r="F10" s="12"/>
    </row>
    <row r="11" s="1" customFormat="1" ht="15" spans="1:6">
      <c r="A11" s="12" t="s">
        <v>68</v>
      </c>
      <c r="B11" s="38">
        <v>600</v>
      </c>
      <c r="C11" s="12"/>
      <c r="D11" s="12"/>
      <c r="E11" s="12"/>
      <c r="F11" s="12"/>
    </row>
    <row r="12" s="1" customFormat="1" ht="15" spans="1:6">
      <c r="A12" s="12" t="s">
        <v>69</v>
      </c>
      <c r="B12" s="38">
        <v>600</v>
      </c>
      <c r="C12" s="12"/>
      <c r="D12" s="12"/>
      <c r="E12" s="12"/>
      <c r="F12" s="12"/>
    </row>
    <row r="13" s="1" customFormat="1" ht="15" spans="1:6">
      <c r="A13" s="12" t="s">
        <v>70</v>
      </c>
      <c r="B13" s="12"/>
      <c r="C13" s="12"/>
      <c r="D13" s="12"/>
      <c r="E13" s="12"/>
      <c r="F13" s="12"/>
    </row>
    <row r="14" s="1" customFormat="1" ht="15" spans="1:6">
      <c r="A14" s="12"/>
      <c r="B14" s="12"/>
      <c r="C14" s="12"/>
      <c r="D14" s="12"/>
      <c r="E14" s="12"/>
      <c r="F14" s="12"/>
    </row>
    <row r="15" s="1" customFormat="1" ht="15" spans="1:6">
      <c r="A15" s="12"/>
      <c r="B15" s="12"/>
      <c r="C15" s="12"/>
      <c r="D15" s="12"/>
      <c r="E15" s="12"/>
      <c r="F15" s="12"/>
    </row>
    <row r="16" s="1" customFormat="1" ht="15" spans="1:6">
      <c r="A16" s="12" t="s">
        <v>29</v>
      </c>
      <c r="B16" s="38">
        <f>SUM(B6,B11)</f>
        <v>1857.9268</v>
      </c>
      <c r="C16" s="12" t="s">
        <v>30</v>
      </c>
      <c r="D16" s="38">
        <f>SUM(D7:D15)</f>
        <v>1857.9268</v>
      </c>
      <c r="E16" s="38">
        <f>SUM(E7:E15)</f>
        <v>1857.9268</v>
      </c>
      <c r="F16" s="12"/>
    </row>
  </sheetData>
  <mergeCells count="4">
    <mergeCell ref="A1:F1"/>
    <mergeCell ref="A3:B3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5"/>
  <sheetViews>
    <sheetView workbookViewId="0">
      <selection activeCell="D15" sqref="D15:E15"/>
    </sheetView>
  </sheetViews>
  <sheetFormatPr defaultColWidth="9" defaultRowHeight="15" outlineLevelCol="4"/>
  <cols>
    <col min="1" max="5" width="22" style="14" customWidth="1"/>
    <col min="6" max="16384" width="9" style="14"/>
  </cols>
  <sheetData>
    <row r="1" ht="25.5" spans="1:5">
      <c r="A1" s="15" t="s">
        <v>71</v>
      </c>
      <c r="B1" s="15"/>
      <c r="C1" s="15"/>
      <c r="D1" s="15"/>
      <c r="E1" s="15"/>
    </row>
    <row r="2" spans="1:5">
      <c r="A2" s="16"/>
      <c r="B2" s="16"/>
      <c r="C2" s="16"/>
      <c r="D2" s="16"/>
      <c r="E2" s="16"/>
    </row>
    <row r="3" spans="1:5">
      <c r="A3" s="17" t="s">
        <v>1</v>
      </c>
      <c r="B3" s="17"/>
      <c r="C3" s="16"/>
      <c r="D3" s="16"/>
      <c r="E3" s="16" t="s">
        <v>2</v>
      </c>
    </row>
    <row r="4" ht="27.95" customHeight="1" spans="1:5">
      <c r="A4" s="18" t="s">
        <v>32</v>
      </c>
      <c r="B4" s="18"/>
      <c r="C4" s="18" t="s">
        <v>72</v>
      </c>
      <c r="D4" s="18"/>
      <c r="E4" s="18"/>
    </row>
    <row r="5" ht="27.95" customHeight="1" spans="1:5">
      <c r="A5" s="18"/>
      <c r="B5" s="18"/>
      <c r="C5" s="18" t="s">
        <v>33</v>
      </c>
      <c r="D5" s="18" t="s">
        <v>57</v>
      </c>
      <c r="E5" s="18" t="s">
        <v>58</v>
      </c>
    </row>
    <row r="6" ht="27.95" customHeight="1" spans="1:5">
      <c r="A6" s="18" t="s">
        <v>48</v>
      </c>
      <c r="B6" s="18" t="s">
        <v>49</v>
      </c>
      <c r="C6" s="18"/>
      <c r="D6" s="18"/>
      <c r="E6" s="18"/>
    </row>
    <row r="7" ht="27.95" customHeight="1" spans="1:5">
      <c r="A7" s="32">
        <v>2040501</v>
      </c>
      <c r="B7" s="33" t="s">
        <v>50</v>
      </c>
      <c r="C7" s="20">
        <f t="shared" ref="C7:C12" si="0">SUM(D7:E7)</f>
        <v>1725.183</v>
      </c>
      <c r="D7" s="34">
        <v>654.1082</v>
      </c>
      <c r="E7" s="34">
        <v>1071.0748</v>
      </c>
    </row>
    <row r="8" ht="27.95" customHeight="1" spans="1:5">
      <c r="A8" s="32">
        <v>2080502</v>
      </c>
      <c r="B8" s="33" t="s">
        <v>51</v>
      </c>
      <c r="C8" s="20">
        <f t="shared" si="0"/>
        <v>1.072</v>
      </c>
      <c r="D8" s="35">
        <v>1.072</v>
      </c>
      <c r="E8" s="34"/>
    </row>
    <row r="9" ht="27.95" customHeight="1" spans="1:5">
      <c r="A9" s="32">
        <v>2080505</v>
      </c>
      <c r="B9" s="33" t="s">
        <v>52</v>
      </c>
      <c r="C9" s="20">
        <f t="shared" si="0"/>
        <v>56.7281</v>
      </c>
      <c r="D9" s="35">
        <v>56.7281</v>
      </c>
      <c r="E9" s="34"/>
    </row>
    <row r="10" ht="27.95" customHeight="1" spans="1:5">
      <c r="A10" s="32">
        <v>2080506</v>
      </c>
      <c r="B10" s="33" t="s">
        <v>53</v>
      </c>
      <c r="C10" s="20">
        <f t="shared" si="0"/>
        <v>22.6913</v>
      </c>
      <c r="D10" s="35">
        <v>22.6913</v>
      </c>
      <c r="E10" s="34"/>
    </row>
    <row r="11" ht="27.95" customHeight="1" spans="1:5">
      <c r="A11" s="32">
        <v>2101102</v>
      </c>
      <c r="B11" s="33" t="s">
        <v>54</v>
      </c>
      <c r="C11" s="20">
        <f t="shared" si="0"/>
        <v>12.9429</v>
      </c>
      <c r="D11" s="35">
        <v>12.9429</v>
      </c>
      <c r="E11" s="34"/>
    </row>
    <row r="12" ht="27.95" customHeight="1" spans="1:5">
      <c r="A12" s="32">
        <v>2210201</v>
      </c>
      <c r="B12" s="33" t="s">
        <v>55</v>
      </c>
      <c r="C12" s="20">
        <f t="shared" si="0"/>
        <v>39.3095</v>
      </c>
      <c r="D12" s="35">
        <v>39.3095</v>
      </c>
      <c r="E12" s="34"/>
    </row>
    <row r="13" ht="27.95" customHeight="1" spans="1:5">
      <c r="A13" s="18"/>
      <c r="B13" s="18"/>
      <c r="C13" s="18"/>
      <c r="D13" s="18"/>
      <c r="E13" s="18"/>
    </row>
    <row r="14" ht="27.95" customHeight="1" spans="1:5">
      <c r="A14" s="18"/>
      <c r="B14" s="18"/>
      <c r="C14" s="18"/>
      <c r="D14" s="18"/>
      <c r="E14" s="18"/>
    </row>
    <row r="15" ht="27.95" customHeight="1" spans="1:5">
      <c r="A15" s="18" t="s">
        <v>33</v>
      </c>
      <c r="B15" s="18"/>
      <c r="C15" s="20">
        <f>SUM(C7:C12)</f>
        <v>1857.9268</v>
      </c>
      <c r="D15" s="18">
        <f>SUM(D7:D14)</f>
        <v>786.852</v>
      </c>
      <c r="E15" s="18">
        <f>SUM(E7:E14)</f>
        <v>1071.0748</v>
      </c>
    </row>
  </sheetData>
  <mergeCells count="5">
    <mergeCell ref="A1:E1"/>
    <mergeCell ref="A3:B3"/>
    <mergeCell ref="C4:E4"/>
    <mergeCell ref="A15:B15"/>
    <mergeCell ref="A4:B5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3"/>
  <sheetViews>
    <sheetView tabSelected="1" topLeftCell="A4" workbookViewId="0">
      <selection activeCell="A19" sqref="$A19:$XFD19"/>
    </sheetView>
  </sheetViews>
  <sheetFormatPr defaultColWidth="9" defaultRowHeight="14" outlineLevelCol="4"/>
  <cols>
    <col min="1" max="2" width="20.6272727272727" style="21" customWidth="1"/>
    <col min="3" max="5" width="25.6272727272727" style="21" customWidth="1"/>
    <col min="6" max="16384" width="9" style="21"/>
  </cols>
  <sheetData>
    <row r="1" ht="33.75" customHeight="1" spans="1:5">
      <c r="A1" s="22" t="s">
        <v>73</v>
      </c>
      <c r="B1" s="22"/>
      <c r="C1" s="22"/>
      <c r="D1" s="22"/>
      <c r="E1" s="22"/>
    </row>
    <row r="3" ht="21.75" customHeight="1" spans="1:5">
      <c r="A3" s="23" t="s">
        <v>1</v>
      </c>
      <c r="B3" s="23"/>
      <c r="C3" s="24"/>
      <c r="D3" s="24"/>
      <c r="E3" s="25" t="s">
        <v>2</v>
      </c>
    </row>
    <row r="4" ht="33" customHeight="1" spans="1:5">
      <c r="A4" s="11" t="s">
        <v>74</v>
      </c>
      <c r="B4" s="11"/>
      <c r="C4" s="6" t="s">
        <v>75</v>
      </c>
      <c r="D4" s="7"/>
      <c r="E4" s="8"/>
    </row>
    <row r="5" ht="24.95" customHeight="1" spans="1:5">
      <c r="A5" s="11" t="s">
        <v>48</v>
      </c>
      <c r="B5" s="11" t="s">
        <v>49</v>
      </c>
      <c r="C5" s="11" t="s">
        <v>33</v>
      </c>
      <c r="D5" s="11" t="s">
        <v>76</v>
      </c>
      <c r="E5" s="11" t="s">
        <v>77</v>
      </c>
    </row>
    <row r="6" ht="24.95" customHeight="1" spans="1:5">
      <c r="A6" s="26" t="s">
        <v>78</v>
      </c>
      <c r="B6" s="27" t="s">
        <v>79</v>
      </c>
      <c r="C6" s="28">
        <f>SUM(D6:E6)</f>
        <v>616.707</v>
      </c>
      <c r="D6" s="29">
        <f>SUM(D7:D12)</f>
        <v>616.707</v>
      </c>
      <c r="E6" s="29"/>
    </row>
    <row r="7" ht="24.95" customHeight="1" spans="1:5">
      <c r="A7" s="30" t="s">
        <v>80</v>
      </c>
      <c r="B7" s="31" t="s">
        <v>81</v>
      </c>
      <c r="C7" s="28">
        <f t="shared" ref="C7:C29" si="0">SUM(D7:E7)</f>
        <v>142.8552</v>
      </c>
      <c r="D7" s="28">
        <v>142.8552</v>
      </c>
      <c r="E7" s="28"/>
    </row>
    <row r="8" ht="24.95" customHeight="1" spans="1:5">
      <c r="A8" s="30" t="s">
        <v>82</v>
      </c>
      <c r="B8" s="31" t="s">
        <v>83</v>
      </c>
      <c r="C8" s="28">
        <f t="shared" si="0"/>
        <v>186.8844</v>
      </c>
      <c r="D8" s="28">
        <v>186.8844</v>
      </c>
      <c r="E8" s="28"/>
    </row>
    <row r="9" ht="24.95" customHeight="1" spans="1:5">
      <c r="A9" s="30" t="s">
        <v>84</v>
      </c>
      <c r="B9" s="31" t="s">
        <v>85</v>
      </c>
      <c r="C9" s="28">
        <f t="shared" si="0"/>
        <v>147.7011</v>
      </c>
      <c r="D9" s="28">
        <v>147.7011</v>
      </c>
      <c r="E9" s="28"/>
    </row>
    <row r="10" ht="24.95" customHeight="1" spans="1:5">
      <c r="A10" s="30" t="s">
        <v>86</v>
      </c>
      <c r="B10" s="31" t="s">
        <v>87</v>
      </c>
      <c r="C10" s="28">
        <f t="shared" si="0"/>
        <v>56.7281</v>
      </c>
      <c r="D10" s="28">
        <v>56.7281</v>
      </c>
      <c r="E10" s="28"/>
    </row>
    <row r="11" ht="24.95" customHeight="1" spans="1:5">
      <c r="A11" s="30" t="s">
        <v>88</v>
      </c>
      <c r="B11" s="31" t="s">
        <v>89</v>
      </c>
      <c r="C11" s="28">
        <f t="shared" si="0"/>
        <v>22.6913</v>
      </c>
      <c r="D11" s="28">
        <v>22.6913</v>
      </c>
      <c r="E11" s="28"/>
    </row>
    <row r="12" ht="24.95" customHeight="1" spans="1:5">
      <c r="A12" s="30" t="s">
        <v>90</v>
      </c>
      <c r="B12" s="31" t="s">
        <v>91</v>
      </c>
      <c r="C12" s="28">
        <f t="shared" si="0"/>
        <v>59.8469</v>
      </c>
      <c r="D12" s="11">
        <v>59.8469</v>
      </c>
      <c r="E12" s="11"/>
    </row>
    <row r="13" ht="24.95" customHeight="1" spans="1:5">
      <c r="A13" s="26" t="s">
        <v>92</v>
      </c>
      <c r="B13" s="27" t="s">
        <v>93</v>
      </c>
      <c r="C13" s="28">
        <f t="shared" si="0"/>
        <v>129.7483</v>
      </c>
      <c r="D13" s="11"/>
      <c r="E13" s="11">
        <f>SUM(E14:E27)</f>
        <v>129.7483</v>
      </c>
    </row>
    <row r="14" ht="24.95" customHeight="1" spans="1:5">
      <c r="A14" s="30" t="s">
        <v>80</v>
      </c>
      <c r="B14" s="31" t="s">
        <v>94</v>
      </c>
      <c r="C14" s="28">
        <f t="shared" si="0"/>
        <v>10</v>
      </c>
      <c r="D14" s="11"/>
      <c r="E14" s="11">
        <v>10</v>
      </c>
    </row>
    <row r="15" ht="24.95" customHeight="1" spans="1:5">
      <c r="A15" s="30" t="s">
        <v>95</v>
      </c>
      <c r="B15" s="31" t="s">
        <v>96</v>
      </c>
      <c r="C15" s="28">
        <f t="shared" si="0"/>
        <v>5</v>
      </c>
      <c r="D15" s="11"/>
      <c r="E15" s="11">
        <v>5</v>
      </c>
    </row>
    <row r="16" ht="24.95" customHeight="1" spans="1:5">
      <c r="A16" s="30" t="s">
        <v>86</v>
      </c>
      <c r="B16" s="31" t="s">
        <v>97</v>
      </c>
      <c r="C16" s="28">
        <f t="shared" si="0"/>
        <v>2</v>
      </c>
      <c r="D16" s="11"/>
      <c r="E16" s="11">
        <v>2</v>
      </c>
    </row>
    <row r="17" ht="24.95" customHeight="1" spans="1:5">
      <c r="A17" s="30" t="s">
        <v>98</v>
      </c>
      <c r="B17" s="31" t="s">
        <v>99</v>
      </c>
      <c r="C17" s="28">
        <f t="shared" si="0"/>
        <v>7</v>
      </c>
      <c r="D17" s="11"/>
      <c r="E17" s="11">
        <v>7</v>
      </c>
    </row>
    <row r="18" ht="24.95" customHeight="1" spans="1:5">
      <c r="A18" s="30" t="s">
        <v>100</v>
      </c>
      <c r="B18" s="31" t="s">
        <v>101</v>
      </c>
      <c r="C18" s="28">
        <f t="shared" si="0"/>
        <v>10</v>
      </c>
      <c r="D18" s="11"/>
      <c r="E18" s="11">
        <v>10</v>
      </c>
    </row>
    <row r="19" ht="24.95" customHeight="1" spans="1:5">
      <c r="A19" s="30" t="s">
        <v>102</v>
      </c>
      <c r="B19" s="31" t="s">
        <v>103</v>
      </c>
      <c r="C19" s="28">
        <f>SUM(D19:E19)</f>
        <v>3</v>
      </c>
      <c r="D19" s="11"/>
      <c r="E19" s="11">
        <v>3</v>
      </c>
    </row>
    <row r="20" ht="24.95" customHeight="1" spans="1:5">
      <c r="A20" s="30" t="s">
        <v>104</v>
      </c>
      <c r="B20" s="31" t="s">
        <v>105</v>
      </c>
      <c r="C20" s="28">
        <f>SUM(D20:E20)</f>
        <v>7</v>
      </c>
      <c r="D20" s="11"/>
      <c r="E20" s="11">
        <v>7</v>
      </c>
    </row>
    <row r="21" ht="24.95" customHeight="1" spans="1:5">
      <c r="A21" s="30" t="s">
        <v>106</v>
      </c>
      <c r="B21" s="31" t="s">
        <v>107</v>
      </c>
      <c r="C21" s="28">
        <f>SUM(D21:E21)</f>
        <v>1.2</v>
      </c>
      <c r="D21" s="11"/>
      <c r="E21" s="11">
        <v>1.2</v>
      </c>
    </row>
    <row r="22" ht="24.95" customHeight="1" spans="1:5">
      <c r="A22" s="30" t="s">
        <v>108</v>
      </c>
      <c r="B22" s="31" t="s">
        <v>109</v>
      </c>
      <c r="C22" s="28">
        <f>SUM(D22:E22)</f>
        <v>0.75</v>
      </c>
      <c r="D22" s="11"/>
      <c r="E22" s="11">
        <v>0.75</v>
      </c>
    </row>
    <row r="23" ht="24.95" customHeight="1" spans="1:5">
      <c r="A23" s="30" t="s">
        <v>110</v>
      </c>
      <c r="B23" s="31" t="s">
        <v>111</v>
      </c>
      <c r="C23" s="28">
        <f>SUM(D23:E23)</f>
        <v>28.8</v>
      </c>
      <c r="D23" s="11"/>
      <c r="E23" s="11">
        <v>28.8</v>
      </c>
    </row>
    <row r="24" ht="24.95" customHeight="1" spans="1:5">
      <c r="A24" s="30" t="s">
        <v>112</v>
      </c>
      <c r="B24" s="31" t="s">
        <v>113</v>
      </c>
      <c r="C24" s="28">
        <f>SUM(D24:E24)</f>
        <v>10</v>
      </c>
      <c r="D24" s="11"/>
      <c r="E24" s="11">
        <v>10</v>
      </c>
    </row>
    <row r="25" ht="24.95" customHeight="1" spans="1:5">
      <c r="A25" s="30" t="s">
        <v>114</v>
      </c>
      <c r="B25" s="31" t="s">
        <v>115</v>
      </c>
      <c r="C25" s="28">
        <f>SUM(D25:E25)</f>
        <v>14.2</v>
      </c>
      <c r="D25" s="11"/>
      <c r="E25" s="11">
        <v>14.2</v>
      </c>
    </row>
    <row r="26" ht="24.95" customHeight="1" spans="1:5">
      <c r="A26" s="30" t="s">
        <v>116</v>
      </c>
      <c r="B26" s="31" t="s">
        <v>117</v>
      </c>
      <c r="C26" s="28">
        <f>SUM(D26:E26)</f>
        <v>13.3763</v>
      </c>
      <c r="D26" s="11"/>
      <c r="E26" s="11">
        <v>13.3763</v>
      </c>
    </row>
    <row r="27" ht="24.95" customHeight="1" spans="1:5">
      <c r="A27" s="30" t="s">
        <v>118</v>
      </c>
      <c r="B27" s="31" t="s">
        <v>119</v>
      </c>
      <c r="C27" s="28">
        <f>SUM(D27:E27)</f>
        <v>17.422</v>
      </c>
      <c r="D27" s="11"/>
      <c r="E27" s="11">
        <v>17.422</v>
      </c>
    </row>
    <row r="28" ht="24.95" customHeight="1" spans="1:5">
      <c r="A28" s="26" t="s">
        <v>120</v>
      </c>
      <c r="B28" s="27" t="s">
        <v>121</v>
      </c>
      <c r="C28" s="28">
        <f>SUM(D28:E28)</f>
        <v>40.3967</v>
      </c>
      <c r="D28" s="11">
        <f>SUM(D29:D32)</f>
        <v>40.3967</v>
      </c>
      <c r="E28" s="11"/>
    </row>
    <row r="29" ht="24.95" customHeight="1" spans="1:5">
      <c r="A29" s="30" t="s">
        <v>122</v>
      </c>
      <c r="B29" s="31" t="s">
        <v>123</v>
      </c>
      <c r="C29" s="28">
        <f t="shared" ref="C29:C32" si="1">D29</f>
        <v>0.468</v>
      </c>
      <c r="D29" s="11">
        <v>0.468</v>
      </c>
      <c r="E29" s="11"/>
    </row>
    <row r="30" ht="24.95" customHeight="1" spans="1:5">
      <c r="A30" s="30" t="s">
        <v>124</v>
      </c>
      <c r="B30" s="31" t="s">
        <v>125</v>
      </c>
      <c r="C30" s="28">
        <f t="shared" si="1"/>
        <v>0.024</v>
      </c>
      <c r="D30" s="11">
        <v>0.024</v>
      </c>
      <c r="E30" s="11"/>
    </row>
    <row r="31" ht="24.95" customHeight="1" spans="1:5">
      <c r="A31" s="30" t="s">
        <v>106</v>
      </c>
      <c r="B31" s="31" t="s">
        <v>126</v>
      </c>
      <c r="C31" s="28">
        <f t="shared" si="1"/>
        <v>39.3095</v>
      </c>
      <c r="D31" s="11">
        <v>39.3095</v>
      </c>
      <c r="E31" s="11"/>
    </row>
    <row r="32" ht="24.95" customHeight="1" spans="1:5">
      <c r="A32" s="30" t="s">
        <v>118</v>
      </c>
      <c r="B32" s="31" t="s">
        <v>127</v>
      </c>
      <c r="C32" s="28">
        <f t="shared" si="1"/>
        <v>0.5952</v>
      </c>
      <c r="D32" s="11">
        <v>0.5952</v>
      </c>
      <c r="E32" s="11"/>
    </row>
    <row r="33" ht="24.95" customHeight="1" spans="1:5">
      <c r="A33" s="11" t="s">
        <v>33</v>
      </c>
      <c r="B33" s="11"/>
      <c r="C33" s="28">
        <f>SUM(C6,C13,C28)</f>
        <v>786.852</v>
      </c>
      <c r="D33" s="11">
        <f>SUM(D6,D13,D28)</f>
        <v>657.1037</v>
      </c>
      <c r="E33" s="11">
        <f>SUM(E6,E28,E13)</f>
        <v>129.7483</v>
      </c>
    </row>
  </sheetData>
  <mergeCells count="5">
    <mergeCell ref="A1:E1"/>
    <mergeCell ref="A3:B3"/>
    <mergeCell ref="A4:B4"/>
    <mergeCell ref="C4:E4"/>
    <mergeCell ref="A33:B3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workbookViewId="0">
      <selection activeCell="D14" sqref="D14"/>
    </sheetView>
  </sheetViews>
  <sheetFormatPr defaultColWidth="9" defaultRowHeight="15" outlineLevelRow="4" outlineLevelCol="4"/>
  <cols>
    <col min="1" max="5" width="22" style="14" customWidth="1"/>
    <col min="6" max="16384" width="9" style="14"/>
  </cols>
  <sheetData>
    <row r="1" ht="25.5" spans="1:5">
      <c r="A1" s="15" t="s">
        <v>128</v>
      </c>
      <c r="B1" s="15"/>
      <c r="C1" s="15"/>
      <c r="D1" s="15"/>
      <c r="E1" s="15"/>
    </row>
    <row r="2" spans="1:5">
      <c r="A2" s="16"/>
      <c r="B2" s="16"/>
      <c r="C2" s="16"/>
      <c r="D2" s="16"/>
      <c r="E2" s="16"/>
    </row>
    <row r="3" spans="1:5">
      <c r="A3" s="17" t="s">
        <v>1</v>
      </c>
      <c r="B3" s="17"/>
      <c r="C3" s="16"/>
      <c r="D3" s="16"/>
      <c r="E3" s="16" t="s">
        <v>2</v>
      </c>
    </row>
    <row r="4" s="13" customFormat="1" ht="27.95" customHeight="1" spans="1:5">
      <c r="A4" s="18" t="s">
        <v>33</v>
      </c>
      <c r="B4" s="18" t="s">
        <v>129</v>
      </c>
      <c r="C4" s="18" t="s">
        <v>130</v>
      </c>
      <c r="D4" s="18" t="s">
        <v>131</v>
      </c>
      <c r="E4" s="18" t="s">
        <v>132</v>
      </c>
    </row>
    <row r="5" ht="27.95" customHeight="1" spans="1:5">
      <c r="A5" s="19">
        <f>SUM(B5:E5)</f>
        <v>43</v>
      </c>
      <c r="B5" s="19">
        <v>0</v>
      </c>
      <c r="C5" s="20">
        <v>28.8</v>
      </c>
      <c r="D5" s="20">
        <v>14.2</v>
      </c>
      <c r="E5" s="20">
        <v>0</v>
      </c>
    </row>
  </sheetData>
  <mergeCells count="2">
    <mergeCell ref="A1:E1"/>
    <mergeCell ref="A3:B3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workbookViewId="0">
      <selection activeCell="A3" sqref="A3:B3"/>
    </sheetView>
  </sheetViews>
  <sheetFormatPr defaultColWidth="9" defaultRowHeight="14" outlineLevelCol="4"/>
  <cols>
    <col min="1" max="1" width="15.7545454545455" customWidth="1"/>
    <col min="2" max="2" width="30.7545454545455" customWidth="1"/>
    <col min="3" max="3" width="16.8727272727273" customWidth="1"/>
    <col min="4" max="4" width="21.3727272727273" customWidth="1"/>
    <col min="5" max="5" width="26.3727272727273" customWidth="1"/>
  </cols>
  <sheetData>
    <row r="1" ht="25.5" spans="1:5">
      <c r="A1" s="2" t="s">
        <v>133</v>
      </c>
      <c r="B1" s="2"/>
      <c r="C1" s="2"/>
      <c r="D1" s="2"/>
      <c r="E1" s="2"/>
    </row>
    <row r="3" s="1" customFormat="1" ht="15" spans="1:5">
      <c r="A3" s="3" t="s">
        <v>1</v>
      </c>
      <c r="B3" s="3"/>
      <c r="E3" s="1" t="s">
        <v>2</v>
      </c>
    </row>
    <row r="4" s="1" customFormat="1" ht="15" spans="1:5">
      <c r="A4" s="4" t="s">
        <v>32</v>
      </c>
      <c r="B4" s="5"/>
      <c r="C4" s="6" t="s">
        <v>72</v>
      </c>
      <c r="D4" s="7"/>
      <c r="E4" s="8"/>
    </row>
    <row r="5" s="1" customFormat="1" ht="15" spans="1:5">
      <c r="A5" s="9"/>
      <c r="B5" s="10"/>
      <c r="C5" s="11" t="s">
        <v>33</v>
      </c>
      <c r="D5" s="11" t="s">
        <v>57</v>
      </c>
      <c r="E5" s="11" t="s">
        <v>58</v>
      </c>
    </row>
    <row r="6" s="1" customFormat="1" ht="15" spans="1:5">
      <c r="A6" s="11" t="s">
        <v>48</v>
      </c>
      <c r="B6" s="11" t="s">
        <v>49</v>
      </c>
      <c r="C6" s="12"/>
      <c r="D6" s="12"/>
      <c r="E6" s="12"/>
    </row>
    <row r="7" s="1" customFormat="1" ht="15" spans="1:5">
      <c r="A7" s="11" t="s">
        <v>134</v>
      </c>
      <c r="B7" s="12"/>
      <c r="C7" s="12"/>
      <c r="D7" s="12"/>
      <c r="E7" s="12"/>
    </row>
    <row r="8" s="1" customFormat="1" ht="15" spans="1:5">
      <c r="A8" s="11" t="s">
        <v>135</v>
      </c>
      <c r="B8" s="12"/>
      <c r="C8" s="12"/>
      <c r="D8" s="12"/>
      <c r="E8" s="12"/>
    </row>
    <row r="9" s="1" customFormat="1" ht="15" spans="1:5">
      <c r="A9" s="11" t="s">
        <v>136</v>
      </c>
      <c r="B9" s="12"/>
      <c r="C9" s="12"/>
      <c r="D9" s="12"/>
      <c r="E9" s="12"/>
    </row>
    <row r="10" s="1" customFormat="1" ht="15" spans="1:5">
      <c r="A10" s="11" t="s">
        <v>137</v>
      </c>
      <c r="B10" s="12"/>
      <c r="C10" s="12"/>
      <c r="D10" s="12"/>
      <c r="E10" s="12"/>
    </row>
    <row r="11" s="1" customFormat="1" ht="15" spans="1:5">
      <c r="A11" s="12"/>
      <c r="B11" s="12"/>
      <c r="C11" s="12"/>
      <c r="D11" s="12"/>
      <c r="E11" s="12"/>
    </row>
    <row r="12" s="1" customFormat="1" ht="15" spans="1:5">
      <c r="A12" s="12"/>
      <c r="B12" s="12"/>
      <c r="C12" s="12"/>
      <c r="D12" s="12"/>
      <c r="E12" s="12"/>
    </row>
    <row r="13" s="1" customFormat="1" ht="15" spans="1:5">
      <c r="A13" s="12"/>
      <c r="B13" s="12"/>
      <c r="C13" s="12"/>
      <c r="D13" s="12"/>
      <c r="E13" s="12"/>
    </row>
    <row r="14" s="1" customFormat="1" ht="15" spans="1:5">
      <c r="A14" s="12"/>
      <c r="B14" s="12"/>
      <c r="C14" s="12"/>
      <c r="D14" s="12"/>
      <c r="E14" s="12"/>
    </row>
    <row r="15" s="1" customFormat="1" ht="15" spans="1:5">
      <c r="A15" s="12"/>
      <c r="B15" s="12"/>
      <c r="C15" s="12"/>
      <c r="D15" s="12"/>
      <c r="E15" s="12"/>
    </row>
    <row r="16" s="1" customFormat="1" ht="15" spans="1:5">
      <c r="A16" s="6" t="s">
        <v>33</v>
      </c>
      <c r="B16" s="8"/>
      <c r="C16" s="12"/>
      <c r="D16" s="12"/>
      <c r="E16" s="12"/>
    </row>
  </sheetData>
  <mergeCells count="5">
    <mergeCell ref="A1:E1"/>
    <mergeCell ref="A3:B3"/>
    <mergeCell ref="C4:E4"/>
    <mergeCell ref="A16:B16"/>
    <mergeCell ref="A4:B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Excel Android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收支预算总表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2016-11-30T06:09:00Z</dcterms:created>
  <cp:lastPrinted>2016-12-01T00:30:00Z</cp:lastPrinted>
  <dcterms:modified xsi:type="dcterms:W3CDTF">2017-03-21T02:06:05Z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